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Azure Hotel\"/>
    </mc:Choice>
  </mc:AlternateContent>
  <bookViews>
    <workbookView xWindow="0" yWindow="0" windowWidth="20490" windowHeight="7755"/>
  </bookViews>
  <sheets>
    <sheet name="Renciliation" sheetId="1" r:id="rId1"/>
    <sheet name="Supplier Statement" sheetId="2" r:id="rId2"/>
    <sheet name="BCD Ledger" sheetId="3" r:id="rId3"/>
    <sheet name="Out-standings BCD Etravel Ledg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2" i="1" s="1"/>
  <c r="H16" i="1" s="1"/>
  <c r="E22" i="2"/>
  <c r="H7" i="1" l="1"/>
</calcChain>
</file>

<file path=xl/sharedStrings.xml><?xml version="1.0" encoding="utf-8"?>
<sst xmlns="http://schemas.openxmlformats.org/spreadsheetml/2006/main" count="308" uniqueCount="196">
  <si>
    <t>Balance as per the ledger at 31.12.2018</t>
  </si>
  <si>
    <t>'-Safaricom etravel</t>
  </si>
  <si>
    <t>-BCD etravel</t>
  </si>
  <si>
    <t>Variance</t>
  </si>
  <si>
    <t>DCBCD001</t>
  </si>
  <si>
    <t>BCD TRAVEL</t>
  </si>
  <si>
    <t>Date  30.01.2019  Page  1</t>
  </si>
  <si>
    <t>USD</t>
  </si>
  <si>
    <t>Account Code   Transaction Date</t>
  </si>
  <si>
    <t>Name</t>
  </si>
  <si>
    <t>ransaction Referenc</t>
  </si>
  <si>
    <t>Description</t>
  </si>
  <si>
    <t>Base Amount</t>
  </si>
  <si>
    <t>3/17/2018 BCD TRAVEL LIMITED</t>
  </si>
  <si>
    <t>Hamisi Shabani, Talele</t>
  </si>
  <si>
    <t>Not in detailed ledger</t>
  </si>
  <si>
    <t>Romeo, George</t>
  </si>
  <si>
    <t>Mwarabu , Selemani</t>
  </si>
  <si>
    <t>Ashraf, Lukamba</t>
  </si>
  <si>
    <t>Ahmed Sallam, Sharaff</t>
  </si>
  <si>
    <t>SALLAM SHARAF</t>
  </si>
  <si>
    <t>4/14/2018 BCD TRAVEL LIMITED</t>
  </si>
  <si>
    <t>Fuchs, Mr. Nicolas</t>
  </si>
  <si>
    <t>4/26/2018 BCD TRAVEL LIMITED</t>
  </si>
  <si>
    <t>Ibrahim Kassim, Kombo</t>
  </si>
  <si>
    <t>BPV180800119</t>
  </si>
  <si>
    <t>5/30/2018 BCD TRAVEL LIMITED</t>
  </si>
  <si>
    <t>Mulassa , Laury Mukeba</t>
  </si>
  <si>
    <t>BPV180600133/BPV180800119</t>
  </si>
  <si>
    <t>Fazili Birind, Harris</t>
  </si>
  <si>
    <t>Mbayo Kaba, Christian</t>
  </si>
  <si>
    <t>6/14/2018 BCD TRAVEL LIMITED</t>
  </si>
  <si>
    <t>Bobat, Hasan</t>
  </si>
  <si>
    <t>9/20/2018 BCD TRAVEL LIMITED</t>
  </si>
  <si>
    <t>Ahmed, Osama</t>
  </si>
  <si>
    <t>11/5/2018 BCD TRAVEL LIMITED</t>
  </si>
  <si>
    <t>Mbanya, Jean</t>
  </si>
  <si>
    <t>Totals</t>
  </si>
  <si>
    <t>Page No:</t>
  </si>
  <si>
    <t>of 2</t>
  </si>
  <si>
    <t>Run Date :</t>
  </si>
  <si>
    <t>30-JAN-2019</t>
  </si>
  <si>
    <t>DETAILED LEDGER (AP)</t>
  </si>
  <si>
    <t>Ref No  :</t>
  </si>
  <si>
    <t>NAPR003</t>
  </si>
  <si>
    <t>User</t>
  </si>
  <si>
    <t>:</t>
  </si>
  <si>
    <t>JKM</t>
  </si>
  <si>
    <t>Currency:</t>
  </si>
  <si>
    <t>UNITED STATES DOLLAR</t>
  </si>
  <si>
    <t>From Date : '30/01/2017'</t>
  </si>
  <si>
    <t>To Date :  '30/01/2019'</t>
  </si>
  <si>
    <t>Supplier Code:</t>
  </si>
  <si>
    <t>PA0067</t>
  </si>
  <si>
    <t>Supplier Name:</t>
  </si>
  <si>
    <t>HOTEL ROYAL ORCHID AZURE</t>
  </si>
  <si>
    <t>Payment Terms :</t>
  </si>
  <si>
    <t>Days</t>
  </si>
  <si>
    <t>Credit Limit :</t>
  </si>
  <si>
    <t>GL</t>
  </si>
  <si>
    <t>Doc</t>
  </si>
  <si>
    <t>Narration</t>
  </si>
  <si>
    <t>Debit</t>
  </si>
  <si>
    <t>Credit</t>
  </si>
  <si>
    <t>Running</t>
  </si>
  <si>
    <t>Document</t>
  </si>
  <si>
    <t>Clearance/</t>
  </si>
  <si>
    <t>Other</t>
  </si>
  <si>
    <t>Date</t>
  </si>
  <si>
    <t>Number</t>
  </si>
  <si>
    <t>Amount</t>
  </si>
  <si>
    <t>Balance</t>
  </si>
  <si>
    <t>Due Date</t>
  </si>
  <si>
    <t>Reference</t>
  </si>
  <si>
    <t>Opening Balance :</t>
  </si>
  <si>
    <t>SYLIVESTER</t>
  </si>
  <si>
    <t>AHMED/OSAMA</t>
  </si>
  <si>
    <t>CHRISTIAN</t>
  </si>
  <si>
    <t>14-MAY-18</t>
  </si>
  <si>
    <t>SV18051696</t>
  </si>
  <si>
    <t>BENTI/DEMISSIE</t>
  </si>
  <si>
    <t>IB IB18050296</t>
  </si>
  <si>
    <t>YEMISRACH</t>
  </si>
  <si>
    <t>23-MAY-18</t>
  </si>
  <si>
    <t>SV18051096</t>
  </si>
  <si>
    <t>BIRIND/FAZILI HARRIS</t>
  </si>
  <si>
    <t>IB IB18050604</t>
  </si>
  <si>
    <t>SV18051097</t>
  </si>
  <si>
    <t>MULASSA/MUKEBA</t>
  </si>
  <si>
    <t>IB IB18050605</t>
  </si>
  <si>
    <t>LAURY</t>
  </si>
  <si>
    <t>31-MAY-18</t>
  </si>
  <si>
    <t>SV18051158</t>
  </si>
  <si>
    <t>KABA/MBAYO</t>
  </si>
  <si>
    <t>IB IB18060017</t>
  </si>
  <si>
    <t>09-JUN-18</t>
  </si>
  <si>
    <t>SV18061424</t>
  </si>
  <si>
    <t>ESTOMIH/ELIAS MUSHI</t>
  </si>
  <si>
    <t>IB IB18060226</t>
  </si>
  <si>
    <t>20-JUN-18</t>
  </si>
  <si>
    <t>SV18060857</t>
  </si>
  <si>
    <t>PARK/DAL</t>
  </si>
  <si>
    <t>IB IB18060503</t>
  </si>
  <si>
    <t>22-JUN-18</t>
  </si>
  <si>
    <t>SV18060996</t>
  </si>
  <si>
    <t>AHMED/SULEIMAN</t>
  </si>
  <si>
    <t>IB IB18060587</t>
  </si>
  <si>
    <t>SV18061031</t>
  </si>
  <si>
    <t>GEBRU/FESSEHA</t>
  </si>
  <si>
    <t>IB IB18060600</t>
  </si>
  <si>
    <t>MEDHANIE</t>
  </si>
  <si>
    <t>25-JUN-18</t>
  </si>
  <si>
    <t>BPV180600133</t>
  </si>
  <si>
    <t>IB18060017/IB18050604/IB</t>
  </si>
  <si>
    <t>HO</t>
  </si>
  <si>
    <t>SV18061079</t>
  </si>
  <si>
    <t>KOMBO/KASSIM</t>
  </si>
  <si>
    <t>IB IB18060638</t>
  </si>
  <si>
    <t>IBRAHIM</t>
  </si>
  <si>
    <t>SV18061080</t>
  </si>
  <si>
    <t>MUSHI/ESTOMIH ELIAS</t>
  </si>
  <si>
    <t>IB IB18060639</t>
  </si>
  <si>
    <t>10-JUL-18</t>
  </si>
  <si>
    <t>SV18070178</t>
  </si>
  <si>
    <t>KWEMBE/RAYTON</t>
  </si>
  <si>
    <t>IB IB18070142</t>
  </si>
  <si>
    <t>19-JUL-18</t>
  </si>
  <si>
    <t>SV18070350</t>
  </si>
  <si>
    <t>YEGON/HILLARY</t>
  </si>
  <si>
    <t>IB IB18070198</t>
  </si>
  <si>
    <t>SV18070351</t>
  </si>
  <si>
    <t>MUSYOKI/JONES</t>
  </si>
  <si>
    <t>IB IB18070197</t>
  </si>
  <si>
    <t>22-AUG-18</t>
  </si>
  <si>
    <t>IB18050296/IB18060226/IB</t>
  </si>
  <si>
    <t>18060503/IB18060587/IB18</t>
  </si>
  <si>
    <t>060600/IB18060638/IB1806</t>
  </si>
  <si>
    <t>0639/IB18070142/IB180701</t>
  </si>
  <si>
    <t>98/IB18070197</t>
  </si>
  <si>
    <t>10-SEP-18</t>
  </si>
  <si>
    <t>SV18090209</t>
  </si>
  <si>
    <t>IB IB18090080</t>
  </si>
  <si>
    <t>26-OCT-18</t>
  </si>
  <si>
    <t>SV18100436</t>
  </si>
  <si>
    <t>MBANYA/JEAN CLAUDE</t>
  </si>
  <si>
    <t>IB IB18100244</t>
  </si>
  <si>
    <t>DR</t>
  </si>
  <si>
    <t>Total Transactions</t>
  </si>
  <si>
    <t>Closing Balance</t>
  </si>
  <si>
    <t>Total Without PDC</t>
  </si>
  <si>
    <t>Total PDC Amount</t>
  </si>
  <si>
    <t>Total No Of PDC Transactions :</t>
  </si>
  <si>
    <t>0(The PDC Transactions are Marked By an Indication (*) with the Document Number.)</t>
  </si>
  <si>
    <t>TYPE</t>
  </si>
  <si>
    <t>AMOUNT</t>
  </si>
  <si>
    <t>DEBIT</t>
  </si>
  <si>
    <t>CREDIT</t>
  </si>
  <si>
    <t>SERVICE VOUCHER</t>
  </si>
  <si>
    <t>COMPUTER JV</t>
  </si>
  <si>
    <t>BANK PAYMENT VOUCHER</t>
  </si>
  <si>
    <t>PAYMENT</t>
  </si>
  <si>
    <t>TOTAL FOR THE PERIOD</t>
  </si>
  <si>
    <t>'30/01/2017'   TO '30/01/2019'</t>
  </si>
  <si>
    <t>Add Back:</t>
  </si>
  <si>
    <t>Expected Supplier  Statement balance:</t>
  </si>
  <si>
    <t>Actual Supplier Statement balance as at 31.12.2018</t>
  </si>
  <si>
    <t>1 of 1</t>
  </si>
  <si>
    <t>Run Date:</t>
  </si>
  <si>
    <t>Ref No  :  NAPR004</t>
  </si>
  <si>
    <t>STATEMENT OF ACCOUNT</t>
  </si>
  <si>
    <t>From Date:  '30/01/2017'</t>
  </si>
  <si>
    <t>To Date: '31/12/2018'</t>
  </si>
  <si>
    <t>Account No :  PA0067</t>
  </si>
  <si>
    <t>Post Box.No:  13760-00800</t>
  </si>
  <si>
    <t>NAIROBI</t>
  </si>
  <si>
    <t>LANTANA ROAD, WESTLANDS</t>
  </si>
  <si>
    <t>Tel:0733 035395/0739 653621Fax:</t>
  </si>
  <si>
    <t>Currency :   USD-UNITED STATES DOLLAR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</si>
  <si>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</si>
  <si>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</si>
  <si>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</si>
  <si>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</si>
  <si>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</si>
  <si>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</si>
  <si>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</si>
  <si>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</si>
  <si>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CJV</t>
  </si>
  <si>
    <t>MBANYA/JEAN CLAUDE DR</t>
  </si>
  <si>
    <t>Total Excluding PDC</t>
  </si>
  <si>
    <t>Closing Balance Excluding PDC  :</t>
  </si>
  <si>
    <t>Total  PDC</t>
  </si>
  <si>
    <t>Local Balance  :</t>
  </si>
  <si>
    <t>-Debits in supplier statement not in ledger</t>
  </si>
  <si>
    <t>Supplier Balance Reconciliation as at 31.12.2018</t>
  </si>
  <si>
    <t>Ksh</t>
  </si>
  <si>
    <t>Paid previously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</si>
</sst>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 Bold"/>
      <family val="2"/>
    </font>
    <font>
      <sz val="9"/>
      <name val="Arial Bold"/>
      <family val="2"/>
    </font>
    <font>
      <sz val="10"/>
      <name val="Calibri"/>
      <family val="2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9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0" fillId="0" borderId="1" xfId="0" applyNumberFormat="1" applyBorder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2" fontId="5" fillId="0" borderId="0" xfId="0" applyNumberFormat="1" applyFont="1"/>
    <xf numFmtId="2" fontId="5" fillId="2" borderId="0" xfId="0" applyNumberFormat="1" applyFont="1" applyFill="1"/>
    <xf numFmtId="4" fontId="5" fillId="0" borderId="0" xfId="0" applyNumberFormat="1" applyFont="1"/>
    <xf numFmtId="0" fontId="6" fillId="0" borderId="0" xfId="0" applyNumberFormat="1" applyFont="1"/>
    <xf numFmtId="1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0" fontId="9" fillId="0" borderId="0" xfId="0" applyNumberFormat="1" applyFont="1"/>
    <xf numFmtId="1" fontId="9" fillId="0" borderId="0" xfId="0" applyNumberFormat="1" applyFont="1"/>
    <xf numFmtId="2" fontId="9" fillId="0" borderId="0" xfId="0" applyNumberFormat="1" applyFont="1"/>
    <xf numFmtId="0" fontId="10" fillId="0" borderId="0" xfId="0" applyNumberFormat="1" applyFont="1"/>
    <xf numFmtId="2" fontId="10" fillId="0" borderId="0" xfId="0" applyNumberFormat="1" applyFont="1"/>
    <xf numFmtId="4" fontId="10" fillId="0" borderId="0" xfId="0" applyNumberFormat="1" applyFont="1"/>
    <xf numFmtId="2" fontId="10" fillId="2" borderId="0" xfId="0" applyNumberFormat="1" applyFont="1" applyFill="1"/>
    <xf numFmtId="0" fontId="0" fillId="2" borderId="0" xfId="0" applyFill="1"/>
    <xf numFmtId="2" fontId="10" fillId="3" borderId="0" xfId="0" applyNumberFormat="1" applyFont="1" applyFill="1"/>
    <xf numFmtId="1" fontId="10" fillId="0" borderId="0" xfId="0" applyNumberFormat="1" applyFont="1"/>
    <xf numFmtId="0" fontId="0" fillId="0" borderId="0" xfId="0" applyFill="1"/>
    <xf numFmtId="2" fontId="10" fillId="0" borderId="0" xfId="0" applyNumberFormat="1" applyFont="1" applyFill="1"/>
    <xf numFmtId="4" fontId="9" fillId="0" borderId="0" xfId="0" applyNumberFormat="1" applyFont="1"/>
    <xf numFmtId="1" fontId="11" fillId="0" borderId="0" xfId="0" applyNumberFormat="1" applyFont="1"/>
    <xf numFmtId="0" fontId="11" fillId="0" borderId="0" xfId="0" applyNumberFormat="1" applyFont="1"/>
    <xf numFmtId="4" fontId="11" fillId="0" borderId="0" xfId="0" applyNumberFormat="1" applyFont="1"/>
    <xf numFmtId="2" fontId="5" fillId="0" borderId="0" xfId="0" applyNumberFormat="1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2" fontId="0" fillId="0" borderId="0" xfId="0" applyNumberFormat="1" applyBorder="1"/>
    <xf numFmtId="43" fontId="0" fillId="0" borderId="0" xfId="1" applyFont="1" applyBorder="1"/>
    <xf numFmtId="43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workbookViewId="0">
      <selection activeCell="F18" sqref="F18"/>
    </sheetView>
  </sheetViews>
  <sheetFormatPr defaultRowHeight="15" x14ac:dyDescent="0.25"/>
  <cols>
    <col min="6" max="6" width="13.28515625" bestFit="1" customWidth="1"/>
    <col min="8" max="8" width="9.5703125" bestFit="1" customWidth="1"/>
  </cols>
  <sheetData>
    <row r="1" spans="2:9" ht="15.75" thickBot="1" x14ac:dyDescent="0.3"/>
    <row r="2" spans="2:9" x14ac:dyDescent="0.25">
      <c r="B2" s="30"/>
      <c r="C2" s="44" t="s">
        <v>193</v>
      </c>
      <c r="D2" s="31"/>
      <c r="E2" s="31"/>
      <c r="F2" s="31"/>
      <c r="G2" s="31"/>
      <c r="H2" s="31"/>
      <c r="I2" s="32"/>
    </row>
    <row r="3" spans="2:9" x14ac:dyDescent="0.25">
      <c r="B3" s="33"/>
      <c r="C3" s="34"/>
      <c r="D3" s="34"/>
      <c r="E3" s="34"/>
      <c r="F3" s="34"/>
      <c r="G3" s="34"/>
      <c r="H3" s="34"/>
      <c r="I3" s="35"/>
    </row>
    <row r="4" spans="2:9" x14ac:dyDescent="0.25">
      <c r="B4" s="33"/>
      <c r="C4" s="34" t="s">
        <v>0</v>
      </c>
      <c r="D4" s="34"/>
      <c r="E4" s="34"/>
      <c r="F4" s="34"/>
      <c r="G4" s="34"/>
      <c r="H4" s="45" t="s">
        <v>194</v>
      </c>
      <c r="I4" s="35"/>
    </row>
    <row r="5" spans="2:9" x14ac:dyDescent="0.25">
      <c r="B5" s="33"/>
      <c r="C5" s="34"/>
      <c r="D5" s="36" t="s">
        <v>1</v>
      </c>
      <c r="E5" s="34"/>
      <c r="F5" s="34"/>
      <c r="G5" s="34"/>
      <c r="H5" s="37"/>
      <c r="I5" s="35"/>
    </row>
    <row r="6" spans="2:9" x14ac:dyDescent="0.25">
      <c r="B6" s="33"/>
      <c r="C6" s="34"/>
      <c r="D6" s="36" t="s">
        <v>2</v>
      </c>
      <c r="E6" s="34"/>
      <c r="F6" s="34"/>
      <c r="G6" s="34"/>
      <c r="H6" s="37">
        <v>580</v>
      </c>
      <c r="I6" s="35"/>
    </row>
    <row r="7" spans="2:9" ht="15.75" thickBot="1" x14ac:dyDescent="0.3">
      <c r="B7" s="33"/>
      <c r="C7" s="34"/>
      <c r="D7" s="36"/>
      <c r="E7" s="34"/>
      <c r="F7" s="34"/>
      <c r="G7" s="34"/>
      <c r="H7" s="1">
        <f>SUM(H5:H6)</f>
        <v>580</v>
      </c>
      <c r="I7" s="35"/>
    </row>
    <row r="8" spans="2:9" ht="15.75" thickTop="1" x14ac:dyDescent="0.25">
      <c r="B8" s="33"/>
      <c r="C8" s="34"/>
      <c r="D8" s="36"/>
      <c r="E8" s="34"/>
      <c r="F8" s="34"/>
      <c r="G8" s="34"/>
      <c r="H8" s="34"/>
      <c r="I8" s="35"/>
    </row>
    <row r="9" spans="2:9" x14ac:dyDescent="0.25">
      <c r="B9" s="33"/>
      <c r="C9" s="34" t="s">
        <v>163</v>
      </c>
      <c r="D9" s="36"/>
      <c r="E9" s="34"/>
      <c r="F9" s="34"/>
      <c r="G9" s="34"/>
      <c r="H9" s="34"/>
      <c r="I9" s="35"/>
    </row>
    <row r="10" spans="2:9" x14ac:dyDescent="0.25">
      <c r="B10" s="33"/>
      <c r="C10" s="34"/>
      <c r="D10" s="36" t="s">
        <v>192</v>
      </c>
      <c r="E10" s="34"/>
      <c r="F10" s="34"/>
      <c r="G10" s="38">
        <f>SUM('Supplier Statement'!E6:E18)</f>
        <v>3581.13</v>
      </c>
      <c r="H10" s="34"/>
      <c r="I10" s="35"/>
    </row>
    <row r="11" spans="2:9" x14ac:dyDescent="0.25">
      <c r="B11" s="33"/>
      <c r="C11" s="34"/>
      <c r="D11" s="34"/>
      <c r="E11" s="34"/>
      <c r="F11" s="34"/>
      <c r="G11" s="34"/>
      <c r="H11" s="39"/>
      <c r="I11" s="35"/>
    </row>
    <row r="12" spans="2:9" x14ac:dyDescent="0.25">
      <c r="B12" s="33"/>
      <c r="C12" s="34" t="s">
        <v>164</v>
      </c>
      <c r="D12" s="34"/>
      <c r="E12" s="34"/>
      <c r="F12" s="34"/>
      <c r="G12" s="34"/>
      <c r="H12" s="40">
        <f>H7+G10</f>
        <v>4161.13</v>
      </c>
      <c r="I12" s="35"/>
    </row>
    <row r="13" spans="2:9" x14ac:dyDescent="0.25">
      <c r="B13" s="33"/>
      <c r="C13" s="34"/>
      <c r="D13" s="34"/>
      <c r="E13" s="34"/>
      <c r="F13" s="34"/>
      <c r="G13" s="34"/>
      <c r="H13" s="34"/>
      <c r="I13" s="35"/>
    </row>
    <row r="14" spans="2:9" x14ac:dyDescent="0.25">
      <c r="B14" s="33"/>
      <c r="C14" s="34" t="s">
        <v>165</v>
      </c>
      <c r="D14" s="34"/>
      <c r="E14" s="34"/>
      <c r="F14" s="34"/>
      <c r="G14" s="34"/>
      <c r="H14" s="40">
        <v>4161.13</v>
      </c>
      <c r="I14" s="35"/>
    </row>
    <row r="15" spans="2:9" x14ac:dyDescent="0.25">
      <c r="B15" s="33"/>
      <c r="C15" s="34"/>
      <c r="D15" s="34"/>
      <c r="E15" s="34"/>
      <c r="F15" s="34"/>
      <c r="G15" s="34"/>
      <c r="H15" s="34"/>
      <c r="I15" s="35"/>
    </row>
    <row r="16" spans="2:9" x14ac:dyDescent="0.25">
      <c r="B16" s="33"/>
      <c r="C16" s="34"/>
      <c r="D16" s="34" t="s">
        <v>3</v>
      </c>
      <c r="E16" s="34"/>
      <c r="F16" s="34"/>
      <c r="G16" s="34"/>
      <c r="H16" s="40">
        <f>H12-H14</f>
        <v>0</v>
      </c>
      <c r="I16" s="35"/>
    </row>
    <row r="17" spans="2:9" x14ac:dyDescent="0.25">
      <c r="B17" s="33"/>
      <c r="C17" s="34"/>
      <c r="D17" s="34"/>
      <c r="E17" s="34"/>
      <c r="F17" s="34"/>
      <c r="G17" s="34"/>
      <c r="H17" s="34"/>
      <c r="I17" s="35"/>
    </row>
    <row r="18" spans="2:9" x14ac:dyDescent="0.25">
      <c r="B18" s="33"/>
      <c r="C18" s="34"/>
      <c r="D18" s="34"/>
      <c r="E18" s="34"/>
      <c r="F18" s="34"/>
      <c r="G18" s="34"/>
      <c r="H18" s="34"/>
      <c r="I18" s="35"/>
    </row>
    <row r="19" spans="2:9" x14ac:dyDescent="0.25">
      <c r="B19" s="33"/>
      <c r="C19" s="34"/>
      <c r="D19" s="34"/>
      <c r="E19" s="34"/>
      <c r="F19" s="34"/>
      <c r="G19" s="34"/>
      <c r="H19" s="34"/>
      <c r="I19" s="35"/>
    </row>
    <row r="20" spans="2:9" ht="15.75" thickBot="1" x14ac:dyDescent="0.3">
      <c r="B20" s="41"/>
      <c r="C20" s="42"/>
      <c r="D20" s="42"/>
      <c r="E20" s="42"/>
      <c r="F20" s="42"/>
      <c r="G20" s="42"/>
      <c r="H20" s="42"/>
      <c r="I20" s="4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topLeftCell="A4" workbookViewId="0">
      <selection activeCell="J19" sqref="J19"/>
    </sheetView>
  </sheetViews>
  <sheetFormatPr defaultRowHeight="15" x14ac:dyDescent="0.25"/>
  <cols>
    <col min="4" max="4" width="21.28515625" customWidth="1"/>
    <col min="5" max="5" width="11.85546875" customWidth="1"/>
  </cols>
  <sheetData>
    <row r="3" spans="1:10" x14ac:dyDescent="0.25">
      <c r="A3" s="2" t="s">
        <v>4</v>
      </c>
      <c r="B3" s="2" t="s">
        <v>5</v>
      </c>
      <c r="D3" s="2" t="s">
        <v>6</v>
      </c>
    </row>
    <row r="4" spans="1:10" x14ac:dyDescent="0.25">
      <c r="E4" s="2" t="s">
        <v>7</v>
      </c>
    </row>
    <row r="5" spans="1:10" x14ac:dyDescent="0.25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</row>
    <row r="6" spans="1:10" x14ac:dyDescent="0.25">
      <c r="A6" s="4" t="s">
        <v>4</v>
      </c>
      <c r="B6" s="4" t="s">
        <v>13</v>
      </c>
      <c r="C6" s="5">
        <v>40045</v>
      </c>
      <c r="D6" s="4" t="s">
        <v>14</v>
      </c>
      <c r="E6" s="6">
        <v>180</v>
      </c>
      <c r="F6" s="4" t="s">
        <v>15</v>
      </c>
    </row>
    <row r="7" spans="1:10" x14ac:dyDescent="0.25">
      <c r="A7" s="4" t="s">
        <v>4</v>
      </c>
      <c r="B7" s="4" t="s">
        <v>13</v>
      </c>
      <c r="C7" s="5">
        <v>40044</v>
      </c>
      <c r="D7" s="4" t="s">
        <v>16</v>
      </c>
      <c r="E7" s="6">
        <v>180</v>
      </c>
      <c r="F7" s="4" t="s">
        <v>15</v>
      </c>
    </row>
    <row r="8" spans="1:10" x14ac:dyDescent="0.25">
      <c r="A8" s="4" t="s">
        <v>4</v>
      </c>
      <c r="B8" s="4" t="s">
        <v>13</v>
      </c>
      <c r="C8" s="5">
        <v>40043</v>
      </c>
      <c r="D8" s="4" t="s">
        <v>17</v>
      </c>
      <c r="E8" s="6">
        <v>180</v>
      </c>
      <c r="F8" s="4" t="s">
        <v>15</v>
      </c>
    </row>
    <row r="9" spans="1:10" x14ac:dyDescent="0.25">
      <c r="A9" s="4" t="s">
        <v>4</v>
      </c>
      <c r="B9" s="4" t="s">
        <v>13</v>
      </c>
      <c r="C9" s="5">
        <v>40042</v>
      </c>
      <c r="D9" s="4" t="s">
        <v>18</v>
      </c>
      <c r="E9" s="6">
        <v>180</v>
      </c>
      <c r="F9" s="4" t="s">
        <v>15</v>
      </c>
    </row>
    <row r="10" spans="1:10" x14ac:dyDescent="0.25">
      <c r="A10" s="4" t="s">
        <v>4</v>
      </c>
      <c r="B10" s="4" t="s">
        <v>13</v>
      </c>
      <c r="C10" s="5">
        <v>40041</v>
      </c>
      <c r="D10" s="4" t="s">
        <v>19</v>
      </c>
      <c r="E10" s="6">
        <v>600</v>
      </c>
      <c r="F10" s="4" t="s">
        <v>15</v>
      </c>
    </row>
    <row r="11" spans="1:10" x14ac:dyDescent="0.25">
      <c r="A11" s="4" t="s">
        <v>4</v>
      </c>
      <c r="B11" s="4" t="s">
        <v>13</v>
      </c>
      <c r="C11" s="5">
        <v>40037</v>
      </c>
      <c r="D11" s="4" t="s">
        <v>20</v>
      </c>
      <c r="E11" s="6">
        <v>180</v>
      </c>
      <c r="F11" s="4" t="s">
        <v>15</v>
      </c>
    </row>
    <row r="12" spans="1:10" x14ac:dyDescent="0.25">
      <c r="A12" s="4" t="s">
        <v>4</v>
      </c>
      <c r="B12" s="4" t="s">
        <v>21</v>
      </c>
      <c r="C12" s="5">
        <v>40825</v>
      </c>
      <c r="D12" s="4" t="s">
        <v>22</v>
      </c>
      <c r="E12" s="6">
        <v>360</v>
      </c>
      <c r="F12" s="4" t="s">
        <v>15</v>
      </c>
    </row>
    <row r="13" spans="1:10" x14ac:dyDescent="0.25">
      <c r="A13" s="4" t="s">
        <v>4</v>
      </c>
      <c r="B13" s="4" t="s">
        <v>35</v>
      </c>
      <c r="C13" s="5">
        <v>48377</v>
      </c>
      <c r="D13" s="4" t="s">
        <v>36</v>
      </c>
      <c r="E13" s="6">
        <v>31.13</v>
      </c>
      <c r="F13" s="4" t="s">
        <v>15</v>
      </c>
    </row>
    <row r="14" spans="1:10" x14ac:dyDescent="0.25">
      <c r="A14" s="4" t="s">
        <v>4</v>
      </c>
      <c r="B14" s="4" t="s">
        <v>23</v>
      </c>
      <c r="C14" s="5">
        <v>41391</v>
      </c>
      <c r="D14" s="4" t="s">
        <v>24</v>
      </c>
      <c r="E14" s="29">
        <v>130</v>
      </c>
      <c r="F14" t="s">
        <v>25</v>
      </c>
      <c r="I14" s="16" t="s">
        <v>115</v>
      </c>
      <c r="J14" t="s">
        <v>195</v>
      </c>
    </row>
    <row r="15" spans="1:10" x14ac:dyDescent="0.25">
      <c r="A15" s="4" t="s">
        <v>4</v>
      </c>
      <c r="B15" s="4" t="s">
        <v>26</v>
      </c>
      <c r="C15" s="5">
        <v>42644</v>
      </c>
      <c r="D15" s="4" t="s">
        <v>27</v>
      </c>
      <c r="E15" s="29">
        <v>390</v>
      </c>
      <c r="F15" t="s">
        <v>28</v>
      </c>
      <c r="I15" s="16" t="s">
        <v>87</v>
      </c>
      <c r="J15" t="s">
        <v>195</v>
      </c>
    </row>
    <row r="16" spans="1:10" x14ac:dyDescent="0.25">
      <c r="A16" s="4" t="s">
        <v>4</v>
      </c>
      <c r="B16" s="4" t="s">
        <v>26</v>
      </c>
      <c r="C16" s="5">
        <v>42643</v>
      </c>
      <c r="D16" s="4" t="s">
        <v>29</v>
      </c>
      <c r="E16" s="29">
        <v>390</v>
      </c>
      <c r="F16" t="s">
        <v>28</v>
      </c>
      <c r="I16" s="16" t="s">
        <v>84</v>
      </c>
      <c r="J16" t="s">
        <v>195</v>
      </c>
    </row>
    <row r="17" spans="1:10" x14ac:dyDescent="0.25">
      <c r="A17" s="4" t="s">
        <v>4</v>
      </c>
      <c r="B17" s="4" t="s">
        <v>26</v>
      </c>
      <c r="C17" s="5">
        <v>42642</v>
      </c>
      <c r="D17" s="4" t="s">
        <v>30</v>
      </c>
      <c r="E17" s="29">
        <v>390</v>
      </c>
      <c r="F17" t="s">
        <v>28</v>
      </c>
      <c r="I17" s="16" t="s">
        <v>92</v>
      </c>
      <c r="J17" t="s">
        <v>195</v>
      </c>
    </row>
    <row r="18" spans="1:10" x14ac:dyDescent="0.25">
      <c r="A18" s="4" t="s">
        <v>4</v>
      </c>
      <c r="B18" s="4" t="s">
        <v>31</v>
      </c>
      <c r="C18" s="5">
        <v>43168</v>
      </c>
      <c r="D18" s="4" t="s">
        <v>32</v>
      </c>
      <c r="E18" s="29">
        <v>390</v>
      </c>
      <c r="F18" t="s">
        <v>25</v>
      </c>
      <c r="J18" t="s">
        <v>195</v>
      </c>
    </row>
    <row r="19" spans="1:10" x14ac:dyDescent="0.25">
      <c r="A19" s="4" t="s">
        <v>4</v>
      </c>
      <c r="B19" s="4" t="s">
        <v>33</v>
      </c>
      <c r="C19" s="5">
        <v>46995</v>
      </c>
      <c r="D19" s="4" t="s">
        <v>34</v>
      </c>
      <c r="E19" s="7">
        <v>130</v>
      </c>
    </row>
    <row r="20" spans="1:10" x14ac:dyDescent="0.25">
      <c r="A20" s="4" t="s">
        <v>4</v>
      </c>
      <c r="B20" s="4" t="s">
        <v>35</v>
      </c>
      <c r="C20" s="5">
        <v>48378</v>
      </c>
      <c r="D20" s="4" t="s">
        <v>36</v>
      </c>
      <c r="E20" s="7">
        <v>450</v>
      </c>
    </row>
    <row r="21" spans="1:10" x14ac:dyDescent="0.25">
      <c r="A21" s="4"/>
      <c r="B21" s="4"/>
      <c r="C21" s="5"/>
      <c r="D21" s="4"/>
      <c r="E21" s="7"/>
    </row>
    <row r="22" spans="1:10" x14ac:dyDescent="0.25">
      <c r="A22" s="4" t="s">
        <v>37</v>
      </c>
      <c r="E22" s="8">
        <f>SUM(E6:E21)</f>
        <v>4161.13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4"/>
  <sheetViews>
    <sheetView topLeftCell="A25" workbookViewId="0">
      <selection activeCell="D41" sqref="D41"/>
    </sheetView>
  </sheetViews>
  <sheetFormatPr defaultRowHeight="15" x14ac:dyDescent="0.25"/>
  <cols>
    <col min="3" max="3" width="12.5703125" customWidth="1"/>
    <col min="4" max="4" width="19.28515625" customWidth="1"/>
  </cols>
  <sheetData>
    <row r="3" spans="1:13" x14ac:dyDescent="0.25">
      <c r="H3" s="9" t="s">
        <v>38</v>
      </c>
      <c r="I3" s="10">
        <v>1</v>
      </c>
      <c r="J3" s="9" t="s">
        <v>39</v>
      </c>
      <c r="L3" s="9" t="s">
        <v>40</v>
      </c>
      <c r="M3" s="9" t="s">
        <v>41</v>
      </c>
    </row>
    <row r="4" spans="1:13" x14ac:dyDescent="0.25">
      <c r="E4" s="11" t="s">
        <v>42</v>
      </c>
    </row>
    <row r="5" spans="1:13" x14ac:dyDescent="0.25">
      <c r="H5" s="9" t="s">
        <v>43</v>
      </c>
      <c r="I5" s="9" t="s">
        <v>44</v>
      </c>
      <c r="K5" s="9" t="s">
        <v>45</v>
      </c>
      <c r="L5" s="9" t="s">
        <v>46</v>
      </c>
      <c r="M5" s="9" t="s">
        <v>47</v>
      </c>
    </row>
    <row r="6" spans="1:13" x14ac:dyDescent="0.25">
      <c r="L6" s="9" t="s">
        <v>48</v>
      </c>
      <c r="M6" s="9" t="s">
        <v>49</v>
      </c>
    </row>
    <row r="7" spans="1:13" x14ac:dyDescent="0.25">
      <c r="A7" s="12" t="s">
        <v>50</v>
      </c>
      <c r="C7" s="12" t="s">
        <v>51</v>
      </c>
    </row>
    <row r="8" spans="1:13" x14ac:dyDescent="0.25">
      <c r="A8" s="13" t="s">
        <v>52</v>
      </c>
      <c r="C8" s="13" t="s">
        <v>53</v>
      </c>
      <c r="D8" s="13" t="s">
        <v>54</v>
      </c>
      <c r="E8" s="13" t="s">
        <v>55</v>
      </c>
      <c r="F8" s="13" t="s">
        <v>56</v>
      </c>
      <c r="G8" s="14">
        <v>0</v>
      </c>
      <c r="H8" s="13" t="s">
        <v>57</v>
      </c>
      <c r="J8" s="13" t="s">
        <v>58</v>
      </c>
      <c r="L8" s="15">
        <v>0</v>
      </c>
    </row>
    <row r="9" spans="1:13" x14ac:dyDescent="0.25">
      <c r="A9" s="13" t="s">
        <v>59</v>
      </c>
      <c r="B9" s="13" t="s">
        <v>60</v>
      </c>
      <c r="C9" s="13" t="s">
        <v>60</v>
      </c>
      <c r="D9" s="13" t="s">
        <v>61</v>
      </c>
      <c r="E9" s="13" t="s">
        <v>62</v>
      </c>
      <c r="F9" s="13" t="s">
        <v>63</v>
      </c>
      <c r="H9" s="13" t="s">
        <v>64</v>
      </c>
      <c r="J9" s="13" t="s">
        <v>65</v>
      </c>
      <c r="K9" s="13" t="s">
        <v>66</v>
      </c>
      <c r="M9" s="13" t="s">
        <v>67</v>
      </c>
    </row>
    <row r="10" spans="1:13" x14ac:dyDescent="0.25">
      <c r="A10" s="13" t="s">
        <v>68</v>
      </c>
      <c r="B10" s="13" t="s">
        <v>68</v>
      </c>
      <c r="C10" s="13" t="s">
        <v>69</v>
      </c>
      <c r="E10" s="13" t="s">
        <v>70</v>
      </c>
      <c r="F10" s="13" t="s">
        <v>70</v>
      </c>
      <c r="H10" s="13" t="s">
        <v>71</v>
      </c>
      <c r="I10" s="13" t="s">
        <v>71</v>
      </c>
      <c r="K10" s="13" t="s">
        <v>72</v>
      </c>
      <c r="M10" s="13" t="s">
        <v>73</v>
      </c>
    </row>
    <row r="11" spans="1:13" x14ac:dyDescent="0.25">
      <c r="A11" s="13" t="s">
        <v>48</v>
      </c>
      <c r="B11" s="16" t="s">
        <v>7</v>
      </c>
      <c r="D11" s="13" t="s">
        <v>74</v>
      </c>
      <c r="E11" s="15">
        <v>0</v>
      </c>
      <c r="F11" s="15">
        <v>0</v>
      </c>
    </row>
    <row r="12" spans="1:13" x14ac:dyDescent="0.25">
      <c r="A12" s="16" t="s">
        <v>78</v>
      </c>
      <c r="B12" s="16" t="s">
        <v>78</v>
      </c>
      <c r="C12" s="16" t="s">
        <v>79</v>
      </c>
      <c r="D12" s="16" t="s">
        <v>80</v>
      </c>
      <c r="E12" s="17">
        <v>0</v>
      </c>
      <c r="F12" s="17">
        <v>130</v>
      </c>
      <c r="H12" s="17">
        <v>-130</v>
      </c>
      <c r="J12" s="17">
        <v>0</v>
      </c>
      <c r="K12" s="16" t="s">
        <v>78</v>
      </c>
      <c r="M12" s="16" t="s">
        <v>81</v>
      </c>
    </row>
    <row r="13" spans="1:13" x14ac:dyDescent="0.25">
      <c r="D13" s="16" t="s">
        <v>82</v>
      </c>
    </row>
    <row r="14" spans="1:13" x14ac:dyDescent="0.25">
      <c r="D14" s="16" t="s">
        <v>77</v>
      </c>
    </row>
    <row r="15" spans="1:13" x14ac:dyDescent="0.25">
      <c r="A15" s="16" t="s">
        <v>95</v>
      </c>
      <c r="B15" s="16" t="s">
        <v>95</v>
      </c>
      <c r="C15" s="16" t="s">
        <v>96</v>
      </c>
      <c r="D15" s="16" t="s">
        <v>97</v>
      </c>
      <c r="E15" s="17">
        <v>0</v>
      </c>
      <c r="F15" s="17">
        <v>370</v>
      </c>
      <c r="H15" s="18">
        <v>-1670</v>
      </c>
      <c r="J15" s="17">
        <v>0</v>
      </c>
      <c r="K15" s="16" t="s">
        <v>95</v>
      </c>
      <c r="M15" s="16" t="s">
        <v>98</v>
      </c>
    </row>
    <row r="16" spans="1:13" x14ac:dyDescent="0.25">
      <c r="D16" s="16" t="s">
        <v>110</v>
      </c>
    </row>
    <row r="17" spans="1:13" x14ac:dyDescent="0.25">
      <c r="A17" s="16" t="s">
        <v>111</v>
      </c>
      <c r="B17" s="16" t="s">
        <v>111</v>
      </c>
      <c r="C17" s="16" t="s">
        <v>119</v>
      </c>
      <c r="D17" s="16" t="s">
        <v>120</v>
      </c>
      <c r="E17" s="17">
        <v>0</v>
      </c>
      <c r="F17" s="24">
        <v>130</v>
      </c>
      <c r="H17" s="18">
        <v>-1150</v>
      </c>
      <c r="I17" s="17">
        <v>0</v>
      </c>
      <c r="K17" s="16" t="s">
        <v>111</v>
      </c>
      <c r="M17" s="16" t="s">
        <v>121</v>
      </c>
    </row>
    <row r="18" spans="1:13" x14ac:dyDescent="0.25">
      <c r="A18" s="16" t="s">
        <v>122</v>
      </c>
      <c r="B18" s="16" t="s">
        <v>122</v>
      </c>
      <c r="C18" s="16" t="s">
        <v>123</v>
      </c>
      <c r="D18" s="16" t="s">
        <v>124</v>
      </c>
      <c r="E18" s="17">
        <v>0</v>
      </c>
      <c r="F18" s="24">
        <v>130</v>
      </c>
      <c r="H18" s="18">
        <v>-1280</v>
      </c>
      <c r="I18" s="17">
        <v>0</v>
      </c>
      <c r="K18" s="16" t="s">
        <v>122</v>
      </c>
      <c r="M18" s="16" t="s">
        <v>125</v>
      </c>
    </row>
    <row r="19" spans="1:13" x14ac:dyDescent="0.25">
      <c r="D19" s="16" t="s">
        <v>75</v>
      </c>
    </row>
    <row r="20" spans="1:13" x14ac:dyDescent="0.25">
      <c r="A20" s="16" t="s">
        <v>126</v>
      </c>
      <c r="B20" s="16" t="s">
        <v>126</v>
      </c>
      <c r="C20" s="16" t="s">
        <v>127</v>
      </c>
      <c r="D20" s="16" t="s">
        <v>128</v>
      </c>
      <c r="E20" s="17">
        <v>0</v>
      </c>
      <c r="F20" s="17">
        <v>144</v>
      </c>
      <c r="H20" s="18">
        <v>-1424</v>
      </c>
      <c r="I20" s="17">
        <v>0</v>
      </c>
      <c r="K20" s="16" t="s">
        <v>126</v>
      </c>
      <c r="M20" s="16" t="s">
        <v>129</v>
      </c>
    </row>
    <row r="21" spans="1:13" x14ac:dyDescent="0.25">
      <c r="A21" s="16" t="s">
        <v>126</v>
      </c>
      <c r="B21" s="16" t="s">
        <v>126</v>
      </c>
      <c r="C21" s="16" t="s">
        <v>130</v>
      </c>
      <c r="D21" s="16" t="s">
        <v>131</v>
      </c>
      <c r="E21" s="17">
        <v>0</v>
      </c>
      <c r="F21" s="17">
        <v>144</v>
      </c>
      <c r="H21" s="18">
        <v>-1568</v>
      </c>
      <c r="I21" s="17">
        <v>0</v>
      </c>
      <c r="K21" s="16" t="s">
        <v>126</v>
      </c>
      <c r="M21" s="16" t="s">
        <v>132</v>
      </c>
    </row>
    <row r="22" spans="1:13" x14ac:dyDescent="0.25">
      <c r="A22" s="16"/>
      <c r="B22" s="16"/>
      <c r="C22" s="16"/>
      <c r="D22" s="16"/>
      <c r="E22" s="17"/>
      <c r="F22" s="17"/>
      <c r="H22" s="18"/>
      <c r="I22" s="17"/>
      <c r="K22" s="16"/>
      <c r="M22" s="16"/>
    </row>
    <row r="23" spans="1:13" x14ac:dyDescent="0.25">
      <c r="A23" s="16"/>
      <c r="B23" s="16"/>
      <c r="C23" s="16"/>
      <c r="D23" s="16"/>
      <c r="E23" s="17"/>
      <c r="F23" s="17"/>
      <c r="H23" s="18"/>
      <c r="I23" s="17"/>
      <c r="K23" s="16"/>
      <c r="M23" s="16"/>
    </row>
    <row r="24" spans="1:13" x14ac:dyDescent="0.25">
      <c r="A24" s="16" t="s">
        <v>111</v>
      </c>
      <c r="B24" s="16" t="s">
        <v>111</v>
      </c>
      <c r="C24" s="16" t="s">
        <v>112</v>
      </c>
      <c r="D24" s="16" t="s">
        <v>113</v>
      </c>
      <c r="E24" s="18">
        <v>1170</v>
      </c>
      <c r="F24" s="17">
        <v>0</v>
      </c>
      <c r="H24" s="17">
        <v>-890</v>
      </c>
      <c r="J24" s="17">
        <v>0</v>
      </c>
      <c r="K24" s="16" t="s">
        <v>111</v>
      </c>
      <c r="L24" s="16" t="s">
        <v>114</v>
      </c>
    </row>
    <row r="25" spans="1:13" x14ac:dyDescent="0.25">
      <c r="A25" s="22">
        <v>18050605</v>
      </c>
    </row>
    <row r="26" spans="1:13" x14ac:dyDescent="0.25">
      <c r="D26" s="16" t="s">
        <v>118</v>
      </c>
      <c r="F26" s="23"/>
    </row>
    <row r="27" spans="1:13" x14ac:dyDescent="0.25">
      <c r="A27" s="16" t="s">
        <v>133</v>
      </c>
      <c r="B27" s="16" t="s">
        <v>133</v>
      </c>
      <c r="C27" s="16" t="s">
        <v>25</v>
      </c>
      <c r="D27" s="16" t="s">
        <v>134</v>
      </c>
      <c r="E27" s="18">
        <v>1568</v>
      </c>
      <c r="F27" s="17">
        <v>0</v>
      </c>
      <c r="H27" s="17">
        <v>0</v>
      </c>
      <c r="I27" s="17">
        <v>0</v>
      </c>
      <c r="K27" s="16" t="s">
        <v>133</v>
      </c>
      <c r="L27" s="16" t="s">
        <v>114</v>
      </c>
    </row>
    <row r="28" spans="1:13" x14ac:dyDescent="0.25">
      <c r="A28" s="16" t="s">
        <v>135</v>
      </c>
    </row>
    <row r="29" spans="1:13" x14ac:dyDescent="0.25">
      <c r="A29" s="16" t="s">
        <v>136</v>
      </c>
    </row>
    <row r="30" spans="1:13" x14ac:dyDescent="0.25">
      <c r="A30" s="16" t="s">
        <v>137</v>
      </c>
    </row>
    <row r="31" spans="1:13" x14ac:dyDescent="0.25">
      <c r="A31" s="16" t="s">
        <v>138</v>
      </c>
    </row>
    <row r="32" spans="1:13" x14ac:dyDescent="0.25">
      <c r="A32" s="16" t="s">
        <v>99</v>
      </c>
      <c r="B32" s="16" t="s">
        <v>99</v>
      </c>
      <c r="C32" s="16" t="s">
        <v>100</v>
      </c>
      <c r="D32" s="16" t="s">
        <v>101</v>
      </c>
      <c r="E32" s="17">
        <v>0</v>
      </c>
      <c r="F32" s="21">
        <v>130</v>
      </c>
      <c r="H32" s="18">
        <v>-1800</v>
      </c>
      <c r="J32" s="17">
        <v>0</v>
      </c>
      <c r="K32" s="16" t="s">
        <v>99</v>
      </c>
      <c r="M32" s="16" t="s">
        <v>102</v>
      </c>
    </row>
    <row r="33" spans="1:13" x14ac:dyDescent="0.25">
      <c r="A33" s="16" t="s">
        <v>103</v>
      </c>
      <c r="B33" s="16" t="s">
        <v>103</v>
      </c>
      <c r="C33" s="16" t="s">
        <v>104</v>
      </c>
      <c r="D33" s="16" t="s">
        <v>105</v>
      </c>
      <c r="E33" s="17">
        <v>0</v>
      </c>
      <c r="F33" s="21">
        <v>130</v>
      </c>
      <c r="H33" s="18">
        <v>-1930</v>
      </c>
      <c r="J33" s="17">
        <v>0</v>
      </c>
      <c r="K33" s="16" t="s">
        <v>103</v>
      </c>
      <c r="M33" s="16" t="s">
        <v>106</v>
      </c>
    </row>
    <row r="34" spans="1:13" x14ac:dyDescent="0.25">
      <c r="A34" s="16" t="s">
        <v>103</v>
      </c>
      <c r="B34" s="16" t="s">
        <v>103</v>
      </c>
      <c r="C34" s="16" t="s">
        <v>107</v>
      </c>
      <c r="D34" s="16" t="s">
        <v>108</v>
      </c>
      <c r="E34" s="17">
        <v>0</v>
      </c>
      <c r="F34" s="21">
        <v>130</v>
      </c>
      <c r="H34" s="18">
        <v>-2060</v>
      </c>
      <c r="J34" s="17">
        <v>0</v>
      </c>
      <c r="K34" s="16" t="s">
        <v>103</v>
      </c>
      <c r="M34" s="16" t="s">
        <v>109</v>
      </c>
    </row>
    <row r="35" spans="1:13" x14ac:dyDescent="0.25">
      <c r="A35" s="16" t="s">
        <v>83</v>
      </c>
      <c r="B35" s="16" t="s">
        <v>83</v>
      </c>
      <c r="C35" s="16" t="s">
        <v>84</v>
      </c>
      <c r="D35" s="16" t="s">
        <v>85</v>
      </c>
      <c r="E35" s="17">
        <v>0</v>
      </c>
      <c r="F35" s="19">
        <v>390</v>
      </c>
      <c r="H35" s="17">
        <v>-520</v>
      </c>
      <c r="J35" s="17">
        <v>0</v>
      </c>
      <c r="K35" s="16" t="s">
        <v>83</v>
      </c>
      <c r="M35" s="16" t="s">
        <v>86</v>
      </c>
    </row>
    <row r="36" spans="1:13" x14ac:dyDescent="0.25">
      <c r="A36" s="16" t="s">
        <v>83</v>
      </c>
      <c r="B36" s="16" t="s">
        <v>83</v>
      </c>
      <c r="C36" s="16" t="s">
        <v>87</v>
      </c>
      <c r="D36" s="16" t="s">
        <v>88</v>
      </c>
      <c r="E36" s="17">
        <v>0</v>
      </c>
      <c r="F36" s="19">
        <v>390</v>
      </c>
      <c r="H36" s="17">
        <v>-910</v>
      </c>
      <c r="J36" s="17">
        <v>0</v>
      </c>
      <c r="K36" s="16" t="s">
        <v>83</v>
      </c>
      <c r="M36" s="16" t="s">
        <v>89</v>
      </c>
    </row>
    <row r="37" spans="1:13" x14ac:dyDescent="0.25">
      <c r="D37" s="16" t="s">
        <v>90</v>
      </c>
      <c r="F37" s="20"/>
    </row>
    <row r="38" spans="1:13" x14ac:dyDescent="0.25">
      <c r="A38" s="16" t="s">
        <v>91</v>
      </c>
      <c r="B38" s="16" t="s">
        <v>91</v>
      </c>
      <c r="C38" s="16" t="s">
        <v>92</v>
      </c>
      <c r="D38" s="16" t="s">
        <v>93</v>
      </c>
      <c r="E38" s="17">
        <v>0</v>
      </c>
      <c r="F38" s="19">
        <v>390</v>
      </c>
      <c r="H38" s="18">
        <v>-1300</v>
      </c>
      <c r="J38" s="17">
        <v>0</v>
      </c>
      <c r="K38" s="16" t="s">
        <v>91</v>
      </c>
      <c r="M38" s="16" t="s">
        <v>94</v>
      </c>
    </row>
    <row r="39" spans="1:13" x14ac:dyDescent="0.25">
      <c r="A39" s="16" t="s">
        <v>111</v>
      </c>
      <c r="B39" s="16" t="s">
        <v>111</v>
      </c>
      <c r="C39" s="16" t="s">
        <v>115</v>
      </c>
      <c r="D39" s="16" t="s">
        <v>116</v>
      </c>
      <c r="E39" s="17">
        <v>0</v>
      </c>
      <c r="F39" s="19">
        <v>130</v>
      </c>
      <c r="H39" s="18">
        <v>-1020</v>
      </c>
      <c r="I39" s="17">
        <v>0</v>
      </c>
      <c r="K39" s="16" t="s">
        <v>111</v>
      </c>
      <c r="M39" s="16" t="s">
        <v>117</v>
      </c>
    </row>
    <row r="40" spans="1:13" x14ac:dyDescent="0.25">
      <c r="A40" s="16" t="s">
        <v>139</v>
      </c>
      <c r="B40" s="16" t="s">
        <v>139</v>
      </c>
      <c r="C40" s="16" t="s">
        <v>140</v>
      </c>
      <c r="D40" s="16" t="s">
        <v>76</v>
      </c>
      <c r="F40" s="19">
        <v>130</v>
      </c>
      <c r="H40" s="17">
        <v>-130</v>
      </c>
      <c r="I40" s="17">
        <v>-130</v>
      </c>
      <c r="J40" s="16" t="s">
        <v>139</v>
      </c>
      <c r="K40" s="16" t="s">
        <v>141</v>
      </c>
    </row>
    <row r="41" spans="1:13" x14ac:dyDescent="0.25">
      <c r="A41" s="16" t="s">
        <v>142</v>
      </c>
      <c r="B41" s="16" t="s">
        <v>142</v>
      </c>
      <c r="C41" s="16" t="s">
        <v>143</v>
      </c>
      <c r="E41" s="16" t="s">
        <v>144</v>
      </c>
      <c r="F41" s="19">
        <v>450</v>
      </c>
      <c r="H41" s="17">
        <v>-580</v>
      </c>
      <c r="I41" s="17">
        <v>-450</v>
      </c>
      <c r="J41" s="16" t="s">
        <v>142</v>
      </c>
      <c r="K41" s="16" t="s">
        <v>145</v>
      </c>
    </row>
    <row r="42" spans="1:13" x14ac:dyDescent="0.25">
      <c r="D42" s="16" t="s">
        <v>146</v>
      </c>
    </row>
    <row r="43" spans="1:13" x14ac:dyDescent="0.25">
      <c r="C43" s="13" t="s">
        <v>147</v>
      </c>
      <c r="D43" s="13" t="s">
        <v>46</v>
      </c>
      <c r="E43" s="25">
        <v>5268</v>
      </c>
      <c r="F43" s="25">
        <v>5848</v>
      </c>
    </row>
    <row r="44" spans="1:13" x14ac:dyDescent="0.25">
      <c r="C44" s="13" t="s">
        <v>148</v>
      </c>
      <c r="D44" s="13" t="s">
        <v>46</v>
      </c>
      <c r="E44" s="25">
        <v>5268</v>
      </c>
      <c r="F44" s="25">
        <v>5848</v>
      </c>
      <c r="G44" s="15">
        <v>-580</v>
      </c>
    </row>
    <row r="45" spans="1:13" x14ac:dyDescent="0.25">
      <c r="C45" s="13" t="s">
        <v>149</v>
      </c>
      <c r="D45" s="13" t="s">
        <v>46</v>
      </c>
      <c r="E45" s="26">
        <v>5268</v>
      </c>
      <c r="F45" s="26">
        <v>5848</v>
      </c>
    </row>
    <row r="46" spans="1:13" x14ac:dyDescent="0.25">
      <c r="C46" s="13" t="s">
        <v>150</v>
      </c>
      <c r="D46" s="13" t="s">
        <v>46</v>
      </c>
      <c r="E46" s="26">
        <v>0</v>
      </c>
      <c r="F46" s="26">
        <v>0</v>
      </c>
    </row>
    <row r="47" spans="1:13" x14ac:dyDescent="0.25">
      <c r="B47" s="13" t="s">
        <v>151</v>
      </c>
      <c r="E47" s="13" t="s">
        <v>152</v>
      </c>
    </row>
    <row r="48" spans="1:13" x14ac:dyDescent="0.25">
      <c r="E48" s="13" t="s">
        <v>153</v>
      </c>
      <c r="G48" s="13" t="s">
        <v>154</v>
      </c>
    </row>
    <row r="49" spans="3:8" x14ac:dyDescent="0.25">
      <c r="G49" s="13" t="s">
        <v>155</v>
      </c>
      <c r="H49" s="13" t="s">
        <v>156</v>
      </c>
    </row>
    <row r="50" spans="3:8" x14ac:dyDescent="0.25">
      <c r="E50" s="27" t="s">
        <v>157</v>
      </c>
      <c r="H50" s="28">
        <v>5848</v>
      </c>
    </row>
    <row r="51" spans="3:8" x14ac:dyDescent="0.25">
      <c r="E51" s="27" t="s">
        <v>158</v>
      </c>
      <c r="H51" s="28">
        <v>5848</v>
      </c>
    </row>
    <row r="52" spans="3:8" x14ac:dyDescent="0.25">
      <c r="E52" s="27" t="s">
        <v>159</v>
      </c>
      <c r="G52" s="28">
        <v>5268</v>
      </c>
    </row>
    <row r="53" spans="3:8" x14ac:dyDescent="0.25">
      <c r="D53" s="27" t="s">
        <v>160</v>
      </c>
      <c r="G53" s="28">
        <v>5268</v>
      </c>
    </row>
    <row r="54" spans="3:8" x14ac:dyDescent="0.25">
      <c r="C54" s="13" t="s">
        <v>161</v>
      </c>
      <c r="E54" s="27" t="s">
        <v>162</v>
      </c>
      <c r="G54" s="25">
        <v>5268</v>
      </c>
      <c r="H54" s="25">
        <v>5848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topLeftCell="A7" workbookViewId="0">
      <selection activeCell="E21" sqref="E21"/>
    </sheetView>
  </sheetViews>
  <sheetFormatPr defaultRowHeight="15" x14ac:dyDescent="0.25"/>
  <cols>
    <col min="5" max="5" width="11.5703125" customWidth="1"/>
  </cols>
  <sheetData>
    <row r="3" spans="1:10" x14ac:dyDescent="0.25">
      <c r="D3" s="9" t="s">
        <v>38</v>
      </c>
      <c r="E3" s="9" t="s">
        <v>166</v>
      </c>
      <c r="G3" s="9" t="s">
        <v>167</v>
      </c>
      <c r="H3" s="9" t="s">
        <v>41</v>
      </c>
    </row>
    <row r="4" spans="1:10" x14ac:dyDescent="0.25">
      <c r="E4" s="9" t="s">
        <v>168</v>
      </c>
      <c r="F4" s="9" t="s">
        <v>45</v>
      </c>
      <c r="G4" s="9" t="s">
        <v>46</v>
      </c>
      <c r="H4" s="9" t="s">
        <v>47</v>
      </c>
    </row>
    <row r="5" spans="1:10" x14ac:dyDescent="0.25">
      <c r="A5" s="11" t="s">
        <v>169</v>
      </c>
      <c r="B5" s="12" t="s">
        <v>170</v>
      </c>
      <c r="C5" s="12" t="s">
        <v>171</v>
      </c>
    </row>
    <row r="7" spans="1:10" x14ac:dyDescent="0.25">
      <c r="A7" s="9" t="s">
        <v>55</v>
      </c>
      <c r="B7" s="12" t="s">
        <v>172</v>
      </c>
    </row>
    <row r="8" spans="1:10" x14ac:dyDescent="0.25">
      <c r="A8" s="12" t="s">
        <v>173</v>
      </c>
    </row>
    <row r="9" spans="1:10" x14ac:dyDescent="0.25">
      <c r="A9" s="9" t="s">
        <v>174</v>
      </c>
    </row>
    <row r="10" spans="1:10" x14ac:dyDescent="0.25">
      <c r="A10" s="9" t="s">
        <v>175</v>
      </c>
    </row>
    <row r="11" spans="1:10" x14ac:dyDescent="0.25">
      <c r="A11" s="9" t="s">
        <v>176</v>
      </c>
    </row>
    <row r="13" spans="1:10" x14ac:dyDescent="0.25">
      <c r="A13" s="13" t="s">
        <v>177</v>
      </c>
    </row>
    <row r="15" spans="1:10" x14ac:dyDescent="0.25">
      <c r="A15" s="12" t="s">
        <v>68</v>
      </c>
      <c r="B15" s="12" t="s">
        <v>178</v>
      </c>
      <c r="C15" s="12" t="s">
        <v>179</v>
      </c>
      <c r="D15" s="12" t="s">
        <v>180</v>
      </c>
      <c r="E15" s="12" t="s">
        <v>181</v>
      </c>
      <c r="H15" s="12" t="s">
        <v>182</v>
      </c>
      <c r="I15" s="12" t="s">
        <v>183</v>
      </c>
      <c r="J15" s="12" t="s">
        <v>184</v>
      </c>
    </row>
    <row r="16" spans="1:10" x14ac:dyDescent="0.25">
      <c r="G16" s="12" t="s">
        <v>185</v>
      </c>
      <c r="H16" s="17">
        <v>0</v>
      </c>
      <c r="I16" s="17">
        <v>0</v>
      </c>
      <c r="J16" s="17">
        <v>0</v>
      </c>
    </row>
    <row r="17" spans="1:10" x14ac:dyDescent="0.25">
      <c r="A17" s="16" t="s">
        <v>139</v>
      </c>
      <c r="B17" s="16" t="s">
        <v>186</v>
      </c>
      <c r="C17" s="16" t="s">
        <v>140</v>
      </c>
      <c r="D17" s="16" t="s">
        <v>141</v>
      </c>
      <c r="E17" s="16" t="s">
        <v>76</v>
      </c>
      <c r="I17" s="19">
        <v>130</v>
      </c>
      <c r="J17" s="17">
        <v>-130</v>
      </c>
    </row>
    <row r="18" spans="1:10" x14ac:dyDescent="0.25">
      <c r="A18" s="16" t="s">
        <v>142</v>
      </c>
      <c r="B18" s="16" t="s">
        <v>186</v>
      </c>
      <c r="C18" s="16" t="s">
        <v>143</v>
      </c>
      <c r="D18" s="16" t="s">
        <v>145</v>
      </c>
      <c r="E18" s="16" t="s">
        <v>187</v>
      </c>
      <c r="I18" s="19">
        <v>450</v>
      </c>
      <c r="J18" s="17">
        <v>-580</v>
      </c>
    </row>
    <row r="19" spans="1:10" x14ac:dyDescent="0.25">
      <c r="F19" s="12" t="s">
        <v>188</v>
      </c>
      <c r="G19" s="12" t="s">
        <v>46</v>
      </c>
      <c r="H19" s="17">
        <v>0</v>
      </c>
      <c r="I19" s="17">
        <v>580</v>
      </c>
    </row>
    <row r="20" spans="1:10" x14ac:dyDescent="0.25">
      <c r="F20" s="12" t="s">
        <v>189</v>
      </c>
      <c r="I20" s="17">
        <v>580</v>
      </c>
    </row>
    <row r="21" spans="1:10" x14ac:dyDescent="0.25">
      <c r="F21" s="12" t="s">
        <v>190</v>
      </c>
      <c r="G21" s="12" t="s">
        <v>46</v>
      </c>
      <c r="H21" s="17">
        <v>0</v>
      </c>
      <c r="I21" s="17">
        <v>0</v>
      </c>
    </row>
    <row r="22" spans="1:10" x14ac:dyDescent="0.25">
      <c r="F22" s="12" t="s">
        <v>148</v>
      </c>
      <c r="G22" s="12" t="s">
        <v>46</v>
      </c>
      <c r="I22" s="17">
        <v>580</v>
      </c>
    </row>
    <row r="23" spans="1:10" x14ac:dyDescent="0.25">
      <c r="G23" s="12" t="s">
        <v>191</v>
      </c>
      <c r="H23" s="18">
        <v>-60480.6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Renciliation</vt:lpstr>
      <vt:lpstr>Supplier Statement</vt:lpstr>
      <vt:lpstr>BCD Ledger</vt:lpstr>
      <vt:lpstr>Out-standings BCD Etravel Ledge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2019-02-16T09:13:37Z</dcterms:modified>
</cp:coreProperties>
</file>